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im Jacklin\Documents\Wild Trout Trust\1 PROJECTS\Ecclesbourne\Snake Lane\Tender\"/>
    </mc:Choice>
  </mc:AlternateContent>
  <xr:revisionPtr revIDLastSave="0" documentId="13_ncr:1_{7722043B-BEA6-457E-BCD2-2284882C7492}" xr6:coauthVersionLast="47" xr6:coauthVersionMax="47" xr10:uidLastSave="{00000000-0000-0000-0000-000000000000}"/>
  <workbookProtection workbookAlgorithmName="SHA-512" workbookHashValue="ysCKoA0Tekxn/7sK0NxwPQPdXq2S0Z+0IOEioo62FyPuerEgaW8CabkDpKlSlZj6E5/IDSv4LMddXS2egLKdUQ==" workbookSaltValue="mblTOGOkbBbqQQxg+d0sUA==" workbookSpinCount="100000" lockStructure="1"/>
  <bookViews>
    <workbookView xWindow="-120" yWindow="-120" windowWidth="29040" windowHeight="15840" xr2:uid="{00000000-000D-0000-FFFF-FFFF00000000}"/>
  </bookViews>
  <sheets>
    <sheet name="Register" sheetId="8" r:id="rId1"/>
    <sheet name="Lists" sheetId="7" state="hidden" r:id="rId2"/>
  </sheets>
  <definedNames>
    <definedName name="_xlnm._FilterDatabase" localSheetId="0" hidden="1">Register!$B$8:$K$8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8" l="1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14" i="8"/>
  <c r="M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14" i="8"/>
  <c r="H3" i="8" l="1"/>
  <c r="H5" i="8" l="1"/>
  <c r="H4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H6" i="8" l="1"/>
</calcChain>
</file>

<file path=xl/sharedStrings.xml><?xml version="1.0" encoding="utf-8"?>
<sst xmlns="http://schemas.openxmlformats.org/spreadsheetml/2006/main" count="259" uniqueCount="94">
  <si>
    <t>Detailed Design</t>
  </si>
  <si>
    <t>Construction</t>
  </si>
  <si>
    <t>Status</t>
  </si>
  <si>
    <t>Measures to be actioned by</t>
  </si>
  <si>
    <t>Open</t>
  </si>
  <si>
    <t>Client</t>
  </si>
  <si>
    <t>Opportunity</t>
  </si>
  <si>
    <t>Closed</t>
  </si>
  <si>
    <t>Outline Design</t>
  </si>
  <si>
    <t>Post-construction</t>
  </si>
  <si>
    <t>Stage measures will be employed</t>
  </si>
  <si>
    <t>Principle Designer</t>
  </si>
  <si>
    <t>Principle Contractor</t>
  </si>
  <si>
    <t>Estimated cost</t>
  </si>
  <si>
    <t>Owner</t>
  </si>
  <si>
    <t>Cost to Client</t>
  </si>
  <si>
    <t>Cost to P. Designer</t>
  </si>
  <si>
    <t>Cost to P. Contractor</t>
  </si>
  <si>
    <t xml:space="preserve">Stage risk/opportunity may arise </t>
  </si>
  <si>
    <t>Project ref:</t>
  </si>
  <si>
    <t>Updated:</t>
  </si>
  <si>
    <t>Current stage</t>
  </si>
  <si>
    <t>ID</t>
  </si>
  <si>
    <t>Risk/Opportunity</t>
  </si>
  <si>
    <t>Description</t>
  </si>
  <si>
    <t>Stage risk/opportunity may arise</t>
  </si>
  <si>
    <t>Mitigation/realisation measures</t>
  </si>
  <si>
    <t>Actioned by</t>
  </si>
  <si>
    <t>Risk</t>
  </si>
  <si>
    <t>Riskt/opportunity</t>
  </si>
  <si>
    <t>Estimated cost (£)</t>
  </si>
  <si>
    <t>Residual owner</t>
  </si>
  <si>
    <t>Key Objectives</t>
  </si>
  <si>
    <t>Key Objective</t>
  </si>
  <si>
    <t>Efficient and timely delivery of works</t>
  </si>
  <si>
    <t>Estimated total</t>
  </si>
  <si>
    <t>Additional time/resources required to deliver works</t>
  </si>
  <si>
    <t>Bad weather (up to yellow weather warning conditions) slow or delay works</t>
  </si>
  <si>
    <t>Out-of bank flooding resulting in temporary or long-term stand down</t>
  </si>
  <si>
    <t>Protected species not identified by pre-works surveys, prevent delivery of an element of works</t>
  </si>
  <si>
    <t>Alteration of detailed design, with associated costs</t>
  </si>
  <si>
    <t>Unexpected utilities/services not shown in pre-works services checks, slow or delay works</t>
  </si>
  <si>
    <t>Unexpected utilities/services not shown in pre-works services checks, prevent delivery of an element of works</t>
  </si>
  <si>
    <t>Changes to site traffic plan or additional ground protection required</t>
  </si>
  <si>
    <t>Protected species not identified by pre-works surveys, slow or delay work</t>
  </si>
  <si>
    <t>Total estimated risk to Client</t>
  </si>
  <si>
    <t>Risk to Client</t>
  </si>
  <si>
    <t>Risk to Principle Designer</t>
  </si>
  <si>
    <t>Risk to Principle Contractor</t>
  </si>
  <si>
    <t>Severe weather (amber or red weather warning) slow or delay works</t>
  </si>
  <si>
    <t>Long-term improvement of habitat</t>
  </si>
  <si>
    <t>Works fail to achieve desired habitat improvement</t>
  </si>
  <si>
    <t>Total estimated risk to Designer</t>
  </si>
  <si>
    <t>Total estimated risk to Contractor</t>
  </si>
  <si>
    <t>Additional/remedial works required</t>
  </si>
  <si>
    <t>Contractor identifies opportunity to enhance design pre-construction</t>
  </si>
  <si>
    <t>Contractor identifies opportunity to enhance design during construction</t>
  </si>
  <si>
    <t>Contractor identifies opportunity to improve efficiency pre-construction</t>
  </si>
  <si>
    <t>Contractor identifies opportunity to improve efficiency during construction</t>
  </si>
  <si>
    <t>BoQ is inaccurate to +/- 10%</t>
  </si>
  <si>
    <t>Additional/fewer materials required, with associated cost/saving</t>
  </si>
  <si>
    <t>BoQ is inaccurate to &gt; +/- 10%</t>
  </si>
  <si>
    <t>Additional/fewer materials required, with associated cost/saving, if obtained by prior agreement</t>
  </si>
  <si>
    <t>Additional time/resources required to deliver works, by prior agreement</t>
  </si>
  <si>
    <t>By:</t>
  </si>
  <si>
    <t>Temporary bridge or bridge reinforcement works</t>
  </si>
  <si>
    <t>Additional time/resources required to deliver works - allow for 1 week delay/lost productivity</t>
  </si>
  <si>
    <t>Additional time/resources required to deliver works, by prior agreement - allow for 1 week delay/lost productivity</t>
  </si>
  <si>
    <t>Stand-down and remobilise once site conditions allow, with associated cost - allow for demob/remob costs</t>
  </si>
  <si>
    <t>Gravels won during excavation</t>
  </si>
  <si>
    <t>Unstable Banks</t>
  </si>
  <si>
    <t>Bank erosion during construction, requiring additional works</t>
  </si>
  <si>
    <t>Delays to permits/licences</t>
  </si>
  <si>
    <t>Pre-construction delays prevent works starting on time; need to accelerate works</t>
  </si>
  <si>
    <t>Ground protection required</t>
  </si>
  <si>
    <t>Reinstatement due to poor ground conditions</t>
  </si>
  <si>
    <t>Ground conditions are poor and require additional reinstatement due to rutting - allow 1 day</t>
  </si>
  <si>
    <t>Wild Trout Trust Project Risk and Opportunity Register 2022 V1</t>
  </si>
  <si>
    <t>Snake Lane Fish Passage</t>
  </si>
  <si>
    <t>TJ</t>
  </si>
  <si>
    <t>Insufficent or unknown bridge load rating at SK 33897 43487</t>
  </si>
  <si>
    <t>Reduces volume of imported gravel</t>
  </si>
  <si>
    <t>Erosion of bank upstream of weir due to deepening of channel. Scour up\down stream.</t>
  </si>
  <si>
    <t>Implementation of fish passage improvement design</t>
  </si>
  <si>
    <t>Inspection by Geomorphologist/Structural Engineer when works commence and incorporate bank stabilisation into works.</t>
  </si>
  <si>
    <t>Existing concrete structure has defects (some already visible) below water line which are exposed during works.</t>
  </si>
  <si>
    <t>Stability of wing walls reduced by notching weir.</t>
  </si>
  <si>
    <t>Structural engineer (GCA) to inspect and instruct any additional works when works commence</t>
  </si>
  <si>
    <t>Concrete specification inadequate over long term; future deterioration.</t>
  </si>
  <si>
    <t>GCA reviewed with Wild Trout Trust, and agreed to base specifications on previous successful projects undertaken by the EA with Fishtek Consulting.</t>
  </si>
  <si>
    <t>Concrete jointing is inadequate
over long term; future deterioration.</t>
  </si>
  <si>
    <t>Structural engineer (GCA) to develop jointing detail based on assumed construction, and review when cofferdam is in place. GCA to develop
in-principle drawing.</t>
  </si>
  <si>
    <t>Allowance for 150m of Trakmat if ground conditions require</t>
  </si>
  <si>
    <t>Repair of the existing structure when it becomes visible.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</si>
</sst>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0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EC90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8" fontId="0" fillId="0" borderId="0" xfId="0" applyNumberFormat="1" applyBorder="1" applyProtection="1">
      <protection locked="0"/>
    </xf>
    <xf numFmtId="8" fontId="0" fillId="0" borderId="11" xfId="0" applyNumberFormat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1" xfId="0" applyBorder="1" applyProtection="1"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5" borderId="6" xfId="0" applyFill="1" applyBorder="1"/>
    <xf numFmtId="0" fontId="0" fillId="5" borderId="8" xfId="0" applyFill="1" applyBorder="1"/>
    <xf numFmtId="164" fontId="0" fillId="5" borderId="0" xfId="0" applyNumberFormat="1" applyFill="1" applyBorder="1"/>
    <xf numFmtId="164" fontId="0" fillId="5" borderId="7" xfId="0" applyNumberFormat="1" applyFill="1" applyBorder="1"/>
    <xf numFmtId="164" fontId="0" fillId="5" borderId="11" xfId="0" applyNumberFormat="1" applyFill="1" applyBorder="1"/>
    <xf numFmtId="164" fontId="0" fillId="5" borderId="9" xfId="0" applyNumberFormat="1" applyFill="1" applyBorder="1"/>
    <xf numFmtId="164" fontId="0" fillId="5" borderId="3" xfId="0" applyNumberFormat="1" applyFill="1" applyBorder="1"/>
    <xf numFmtId="0" fontId="0" fillId="3" borderId="0" xfId="0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9" xfId="0" applyFill="1" applyBorder="1" applyAlignment="1"/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4" fontId="0" fillId="0" borderId="3" xfId="0" applyNumberFormat="1" applyBorder="1" applyAlignment="1" applyProtection="1">
      <alignment horizontal="center"/>
      <protection locked="0"/>
    </xf>
    <xf numFmtId="0" fontId="5" fillId="7" borderId="1" xfId="0" applyFont="1" applyFill="1" applyBorder="1"/>
    <xf numFmtId="0" fontId="4" fillId="7" borderId="6" xfId="0" applyFont="1" applyFill="1" applyBorder="1" applyAlignment="1">
      <alignment vertical="center"/>
    </xf>
    <xf numFmtId="0" fontId="4" fillId="7" borderId="5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7">
    <cellStyle name="Currency 2" xfId="3" xr:uid="{00000000-0005-0000-0000-000000000000}"/>
    <cellStyle name="Currency 3" xfId="6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  <cellStyle name="Percent 2" xfId="5" xr:uid="{00000000-0005-0000-0000-000006000000}"/>
  </cellStyles>
  <dxfs count="5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 patternType="solid">
          <bgColor theme="2" tint="-0.2499465926084170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87B7"/>
      <color rgb="FFAEC9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</xdr:rowOff>
    </xdr:from>
    <xdr:to>
      <xdr:col>1</xdr:col>
      <xdr:colOff>419101</xdr:colOff>
      <xdr:row>6</xdr:row>
      <xdr:rowOff>13250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B60496-2533-4081-A6AC-E7C0243B8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8626"/>
          <a:ext cx="1028700" cy="727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3"/>
  <sheetViews>
    <sheetView tabSelected="1" workbookViewId="0">
      <selection activeCell="A9" sqref="A9"/>
    </sheetView>
  </sheetViews>
  <sheetFormatPr defaultRowHeight="12.75" x14ac:dyDescent="0.2"/>
  <cols>
    <col min="2" max="2" width="15" bestFit="1" customWidth="1"/>
    <col min="3" max="3" width="15" customWidth="1"/>
    <col min="4" max="4" width="28.7109375" customWidth="1"/>
    <col min="6" max="6" width="15.85546875" customWidth="1"/>
    <col min="7" max="7" width="31.7109375" bestFit="1" customWidth="1"/>
    <col min="8" max="8" width="15.5703125" customWidth="1"/>
    <col min="9" max="9" width="17.5703125" bestFit="1" customWidth="1"/>
    <col min="10" max="10" width="10.140625" bestFit="1" customWidth="1"/>
    <col min="11" max="11" width="17.5703125" bestFit="1" customWidth="1"/>
    <col min="12" max="12" width="10.140625" bestFit="1" customWidth="1"/>
    <col min="13" max="13" width="9.7109375" customWidth="1"/>
    <col min="14" max="14" width="11.140625" customWidth="1"/>
  </cols>
  <sheetData>
    <row r="1" spans="1:14" ht="18" x14ac:dyDescent="0.2">
      <c r="A1" s="39" t="s">
        <v>77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">
      <c r="A2" s="10"/>
      <c r="B2" s="11"/>
      <c r="C2" s="11"/>
      <c r="D2" s="12"/>
      <c r="E2" s="11"/>
      <c r="F2" s="11"/>
      <c r="G2" s="12"/>
      <c r="H2" s="12"/>
      <c r="I2" s="11"/>
      <c r="J2" s="11"/>
      <c r="K2" s="11"/>
      <c r="L2" s="11"/>
      <c r="M2" s="11"/>
      <c r="N2" s="29"/>
    </row>
    <row r="3" spans="1:14" ht="18" customHeight="1" x14ac:dyDescent="0.2">
      <c r="A3" s="48"/>
      <c r="B3" s="49"/>
      <c r="C3" s="36" t="s">
        <v>19</v>
      </c>
      <c r="D3" s="18" t="s">
        <v>78</v>
      </c>
      <c r="E3" s="33"/>
      <c r="F3" s="32"/>
      <c r="G3" s="13" t="s">
        <v>45</v>
      </c>
      <c r="H3" s="27">
        <f>SUM(L12:L63)</f>
        <v>0</v>
      </c>
      <c r="I3" s="34"/>
      <c r="J3" s="41" t="s">
        <v>32</v>
      </c>
      <c r="K3" s="42"/>
      <c r="L3" s="42"/>
      <c r="M3" s="42"/>
      <c r="N3" s="43"/>
    </row>
    <row r="4" spans="1:14" x14ac:dyDescent="0.2">
      <c r="A4" s="50"/>
      <c r="B4" s="51"/>
      <c r="C4" s="36" t="s">
        <v>20</v>
      </c>
      <c r="D4" s="35">
        <v>44676</v>
      </c>
      <c r="E4" s="33"/>
      <c r="F4" s="32"/>
      <c r="G4" s="13" t="s">
        <v>52</v>
      </c>
      <c r="H4" s="27">
        <f>SUM(M12:M63)</f>
        <v>0</v>
      </c>
      <c r="I4" s="34"/>
      <c r="J4" s="37">
        <v>1</v>
      </c>
      <c r="K4" s="44" t="s">
        <v>83</v>
      </c>
      <c r="L4" s="44"/>
      <c r="M4" s="44"/>
      <c r="N4" s="45"/>
    </row>
    <row r="5" spans="1:14" x14ac:dyDescent="0.2">
      <c r="A5" s="50"/>
      <c r="B5" s="51"/>
      <c r="C5" s="36" t="s">
        <v>64</v>
      </c>
      <c r="D5" s="15" t="s">
        <v>79</v>
      </c>
      <c r="E5" s="33"/>
      <c r="F5" s="32"/>
      <c r="G5" s="13" t="s">
        <v>53</v>
      </c>
      <c r="H5" s="27">
        <f>SUM(N12:N63)</f>
        <v>0</v>
      </c>
      <c r="I5" s="34"/>
      <c r="J5" s="37">
        <v>2</v>
      </c>
      <c r="K5" s="46" t="s">
        <v>34</v>
      </c>
      <c r="L5" s="46"/>
      <c r="M5" s="46"/>
      <c r="N5" s="47"/>
    </row>
    <row r="6" spans="1:14" x14ac:dyDescent="0.2">
      <c r="A6" s="52"/>
      <c r="B6" s="53"/>
      <c r="C6" s="36" t="s">
        <v>21</v>
      </c>
      <c r="D6" s="15" t="s">
        <v>0</v>
      </c>
      <c r="E6" s="33"/>
      <c r="F6" s="32"/>
      <c r="G6" s="14" t="s">
        <v>35</v>
      </c>
      <c r="H6" s="27">
        <f>SUM(H3:H5)</f>
        <v>0</v>
      </c>
      <c r="I6" s="34"/>
      <c r="J6" s="37">
        <v>3</v>
      </c>
      <c r="K6" s="46" t="s">
        <v>50</v>
      </c>
      <c r="L6" s="46"/>
      <c r="M6" s="46"/>
      <c r="N6" s="47"/>
    </row>
    <row r="7" spans="1:14" ht="15.75" customHeight="1" x14ac:dyDescent="0.2">
      <c r="A7" s="28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40.5" customHeight="1" x14ac:dyDescent="0.2">
      <c r="A8" s="38" t="s">
        <v>22</v>
      </c>
      <c r="B8" s="38" t="s">
        <v>23</v>
      </c>
      <c r="C8" s="38" t="s">
        <v>33</v>
      </c>
      <c r="D8" s="38" t="s">
        <v>24</v>
      </c>
      <c r="E8" s="38" t="s">
        <v>2</v>
      </c>
      <c r="F8" s="38" t="s">
        <v>25</v>
      </c>
      <c r="G8" s="38" t="s">
        <v>26</v>
      </c>
      <c r="H8" s="38" t="s">
        <v>10</v>
      </c>
      <c r="I8" s="38" t="s">
        <v>27</v>
      </c>
      <c r="J8" s="38" t="s">
        <v>30</v>
      </c>
      <c r="K8" s="38" t="s">
        <v>31</v>
      </c>
      <c r="L8" s="38" t="s">
        <v>46</v>
      </c>
      <c r="M8" s="38" t="s">
        <v>47</v>
      </c>
      <c r="N8" s="38" t="s">
        <v>48</v>
      </c>
    </row>
    <row r="9" spans="1:14" ht="63.75" x14ac:dyDescent="0.2">
      <c r="A9" s="21">
        <v>1</v>
      </c>
      <c r="B9" s="6" t="s">
        <v>28</v>
      </c>
      <c r="C9" s="16">
        <v>1</v>
      </c>
      <c r="D9" s="19" t="s">
        <v>82</v>
      </c>
      <c r="E9" s="7" t="s">
        <v>4</v>
      </c>
      <c r="F9" s="7" t="s">
        <v>1</v>
      </c>
      <c r="G9" s="1" t="s">
        <v>84</v>
      </c>
      <c r="H9" s="7" t="s">
        <v>1</v>
      </c>
      <c r="I9" s="7" t="s">
        <v>11</v>
      </c>
      <c r="J9" s="4"/>
      <c r="K9" s="7" t="s">
        <v>12</v>
      </c>
      <c r="L9" s="23"/>
      <c r="M9" s="23"/>
      <c r="N9" s="24"/>
    </row>
    <row r="10" spans="1:14" ht="51" x14ac:dyDescent="0.2">
      <c r="A10" s="21">
        <v>2</v>
      </c>
      <c r="B10" s="6" t="s">
        <v>28</v>
      </c>
      <c r="C10" s="16">
        <v>2</v>
      </c>
      <c r="D10" s="19" t="s">
        <v>85</v>
      </c>
      <c r="E10" s="7" t="s">
        <v>4</v>
      </c>
      <c r="F10" s="7" t="s">
        <v>1</v>
      </c>
      <c r="G10" s="1" t="s">
        <v>93</v>
      </c>
      <c r="H10" s="7" t="s">
        <v>1</v>
      </c>
      <c r="I10" s="7" t="s">
        <v>11</v>
      </c>
      <c r="J10" s="4"/>
      <c r="K10" s="7" t="s">
        <v>12</v>
      </c>
      <c r="L10" s="23"/>
      <c r="M10" s="23"/>
      <c r="N10" s="24"/>
    </row>
    <row r="11" spans="1:14" ht="38.25" x14ac:dyDescent="0.2">
      <c r="A11" s="21">
        <v>3</v>
      </c>
      <c r="B11" s="6" t="s">
        <v>28</v>
      </c>
      <c r="C11" s="16">
        <v>2</v>
      </c>
      <c r="D11" s="19" t="s">
        <v>86</v>
      </c>
      <c r="E11" s="7" t="s">
        <v>4</v>
      </c>
      <c r="F11" s="7" t="s">
        <v>1</v>
      </c>
      <c r="G11" s="1" t="s">
        <v>87</v>
      </c>
      <c r="H11" s="7" t="s">
        <v>1</v>
      </c>
      <c r="I11" s="7" t="s">
        <v>11</v>
      </c>
      <c r="J11" s="4"/>
      <c r="K11" s="7" t="s">
        <v>5</v>
      </c>
      <c r="L11" s="23"/>
      <c r="M11" s="23"/>
      <c r="N11" s="24"/>
    </row>
    <row r="12" spans="1:14" ht="63.75" x14ac:dyDescent="0.2">
      <c r="A12" s="21">
        <v>4</v>
      </c>
      <c r="B12" s="6" t="s">
        <v>28</v>
      </c>
      <c r="C12" s="16">
        <v>2</v>
      </c>
      <c r="D12" s="19" t="s">
        <v>88</v>
      </c>
      <c r="E12" s="7" t="s">
        <v>4</v>
      </c>
      <c r="F12" s="7" t="s">
        <v>9</v>
      </c>
      <c r="G12" s="1" t="s">
        <v>89</v>
      </c>
      <c r="H12" s="7" t="s">
        <v>1</v>
      </c>
      <c r="I12" s="7" t="s">
        <v>12</v>
      </c>
      <c r="J12" s="4"/>
      <c r="K12" s="7" t="s">
        <v>5</v>
      </c>
      <c r="L12" s="23"/>
      <c r="M12" s="23"/>
      <c r="N12" s="24"/>
    </row>
    <row r="13" spans="1:14" ht="76.5" x14ac:dyDescent="0.2">
      <c r="A13" s="21">
        <v>5</v>
      </c>
      <c r="B13" s="6" t="s">
        <v>28</v>
      </c>
      <c r="C13" s="16">
        <v>2</v>
      </c>
      <c r="D13" s="19" t="s">
        <v>90</v>
      </c>
      <c r="E13" s="7" t="s">
        <v>4</v>
      </c>
      <c r="F13" s="7" t="s">
        <v>1</v>
      </c>
      <c r="G13" s="1" t="s">
        <v>91</v>
      </c>
      <c r="H13" s="7" t="s">
        <v>1</v>
      </c>
      <c r="I13" s="7" t="s">
        <v>11</v>
      </c>
      <c r="J13" s="4"/>
      <c r="K13" s="7" t="s">
        <v>5</v>
      </c>
      <c r="L13" s="23"/>
      <c r="M13" s="23"/>
      <c r="N13" s="24"/>
    </row>
    <row r="14" spans="1:14" ht="38.25" x14ac:dyDescent="0.2">
      <c r="A14" s="21">
        <v>6</v>
      </c>
      <c r="B14" s="6" t="s">
        <v>28</v>
      </c>
      <c r="C14" s="16">
        <v>2</v>
      </c>
      <c r="D14" s="19" t="s">
        <v>37</v>
      </c>
      <c r="E14" s="7" t="s">
        <v>4</v>
      </c>
      <c r="F14" s="7" t="s">
        <v>1</v>
      </c>
      <c r="G14" s="1" t="s">
        <v>66</v>
      </c>
      <c r="H14" s="7" t="s">
        <v>1</v>
      </c>
      <c r="I14" s="7" t="s">
        <v>12</v>
      </c>
      <c r="J14" s="4"/>
      <c r="K14" s="7" t="s">
        <v>12</v>
      </c>
      <c r="L14" s="23" t="str">
        <f>IF(AND(E14="Open",K14="Client"),J14, " ")</f>
        <v xml:space="preserve"> </v>
      </c>
      <c r="M14" s="23" t="str">
        <f>IF(AND(E14="Open",K14="Principle Designer"),J14," ")</f>
        <v xml:space="preserve"> </v>
      </c>
      <c r="N14" s="24">
        <f>IF(AND(E14="Open",K14="Principle Contractor"),J14, " ")</f>
        <v>0</v>
      </c>
    </row>
    <row r="15" spans="1:14" ht="51" x14ac:dyDescent="0.2">
      <c r="A15" s="21">
        <v>7</v>
      </c>
      <c r="B15" s="6" t="s">
        <v>28</v>
      </c>
      <c r="C15" s="16">
        <v>2</v>
      </c>
      <c r="D15" s="19" t="s">
        <v>49</v>
      </c>
      <c r="E15" s="7" t="s">
        <v>4</v>
      </c>
      <c r="F15" s="7" t="s">
        <v>1</v>
      </c>
      <c r="G15" s="1" t="s">
        <v>67</v>
      </c>
      <c r="H15" s="7" t="s">
        <v>1</v>
      </c>
      <c r="I15" s="7" t="s">
        <v>12</v>
      </c>
      <c r="J15" s="4"/>
      <c r="K15" s="7" t="s">
        <v>5</v>
      </c>
      <c r="L15" s="23">
        <f t="shared" ref="L15:L63" si="0">IF(AND(E15="Open",K15="Client"),J15, " ")</f>
        <v>0</v>
      </c>
      <c r="M15" s="23" t="str">
        <f t="shared" ref="M15:M63" si="1">IF(AND(E15="Open",K15="Principle Designer"),J15," ")</f>
        <v xml:space="preserve"> </v>
      </c>
      <c r="N15" s="24" t="str">
        <f t="shared" ref="N15:N63" si="2">IF(AND(E15="Open",K15="Principle Contractor"),J15, " ")</f>
        <v xml:space="preserve"> </v>
      </c>
    </row>
    <row r="16" spans="1:14" ht="51" x14ac:dyDescent="0.2">
      <c r="A16" s="21">
        <v>8</v>
      </c>
      <c r="B16" s="6" t="s">
        <v>28</v>
      </c>
      <c r="C16" s="16">
        <v>2</v>
      </c>
      <c r="D16" s="19" t="s">
        <v>38</v>
      </c>
      <c r="E16" s="7" t="s">
        <v>4</v>
      </c>
      <c r="F16" s="7" t="s">
        <v>1</v>
      </c>
      <c r="G16" s="1" t="s">
        <v>68</v>
      </c>
      <c r="H16" s="7" t="s">
        <v>1</v>
      </c>
      <c r="I16" s="7" t="s">
        <v>12</v>
      </c>
      <c r="J16" s="4"/>
      <c r="K16" s="7" t="s">
        <v>5</v>
      </c>
      <c r="L16" s="23">
        <f t="shared" si="0"/>
        <v>0</v>
      </c>
      <c r="M16" s="23" t="str">
        <f t="shared" si="1"/>
        <v xml:space="preserve"> </v>
      </c>
      <c r="N16" s="24" t="str">
        <f t="shared" si="2"/>
        <v xml:space="preserve"> </v>
      </c>
    </row>
    <row r="17" spans="1:14" ht="38.25" x14ac:dyDescent="0.2">
      <c r="A17" s="21">
        <v>9</v>
      </c>
      <c r="B17" s="6" t="s">
        <v>28</v>
      </c>
      <c r="C17" s="16">
        <v>2</v>
      </c>
      <c r="D17" s="19" t="s">
        <v>41</v>
      </c>
      <c r="E17" s="7" t="s">
        <v>4</v>
      </c>
      <c r="F17" s="7" t="s">
        <v>1</v>
      </c>
      <c r="G17" s="2" t="s">
        <v>43</v>
      </c>
      <c r="H17" s="7" t="s">
        <v>1</v>
      </c>
      <c r="I17" s="7" t="s">
        <v>12</v>
      </c>
      <c r="J17" s="4"/>
      <c r="K17" s="7" t="s">
        <v>12</v>
      </c>
      <c r="L17" s="23" t="str">
        <f t="shared" si="0"/>
        <v xml:space="preserve"> </v>
      </c>
      <c r="M17" s="23" t="str">
        <f t="shared" si="1"/>
        <v xml:space="preserve"> </v>
      </c>
      <c r="N17" s="24">
        <f t="shared" si="2"/>
        <v>0</v>
      </c>
    </row>
    <row r="18" spans="1:14" ht="51" x14ac:dyDescent="0.2">
      <c r="A18" s="21">
        <v>10</v>
      </c>
      <c r="B18" s="6" t="s">
        <v>28</v>
      </c>
      <c r="C18" s="16">
        <v>1</v>
      </c>
      <c r="D18" s="19" t="s">
        <v>42</v>
      </c>
      <c r="E18" s="7" t="s">
        <v>4</v>
      </c>
      <c r="F18" s="7" t="s">
        <v>1</v>
      </c>
      <c r="G18" s="2" t="s">
        <v>40</v>
      </c>
      <c r="H18" s="7" t="s">
        <v>1</v>
      </c>
      <c r="I18" s="7" t="s">
        <v>12</v>
      </c>
      <c r="J18" s="4"/>
      <c r="K18" s="7" t="s">
        <v>12</v>
      </c>
      <c r="L18" s="23" t="str">
        <f t="shared" si="0"/>
        <v xml:space="preserve"> </v>
      </c>
      <c r="M18" s="23" t="str">
        <f t="shared" si="1"/>
        <v xml:space="preserve"> </v>
      </c>
      <c r="N18" s="24">
        <f t="shared" si="2"/>
        <v>0</v>
      </c>
    </row>
    <row r="19" spans="1:14" ht="38.25" x14ac:dyDescent="0.2">
      <c r="A19" s="21">
        <v>11</v>
      </c>
      <c r="B19" s="6" t="s">
        <v>28</v>
      </c>
      <c r="C19" s="16">
        <v>2</v>
      </c>
      <c r="D19" s="19" t="s">
        <v>44</v>
      </c>
      <c r="E19" s="7" t="s">
        <v>4</v>
      </c>
      <c r="F19" s="7" t="s">
        <v>1</v>
      </c>
      <c r="G19" s="1" t="s">
        <v>36</v>
      </c>
      <c r="H19" s="7" t="s">
        <v>1</v>
      </c>
      <c r="I19" s="7" t="s">
        <v>11</v>
      </c>
      <c r="J19" s="4"/>
      <c r="K19" s="7" t="s">
        <v>11</v>
      </c>
      <c r="L19" s="23" t="str">
        <f t="shared" si="0"/>
        <v xml:space="preserve"> </v>
      </c>
      <c r="M19" s="23">
        <f t="shared" si="1"/>
        <v>0</v>
      </c>
      <c r="N19" s="24" t="str">
        <f t="shared" si="2"/>
        <v xml:space="preserve"> </v>
      </c>
    </row>
    <row r="20" spans="1:14" ht="38.25" x14ac:dyDescent="0.2">
      <c r="A20" s="21">
        <v>12</v>
      </c>
      <c r="B20" s="6" t="s">
        <v>28</v>
      </c>
      <c r="C20" s="16">
        <v>1</v>
      </c>
      <c r="D20" s="19" t="s">
        <v>39</v>
      </c>
      <c r="E20" s="7" t="s">
        <v>4</v>
      </c>
      <c r="F20" s="7" t="s">
        <v>1</v>
      </c>
      <c r="G20" s="2" t="s">
        <v>40</v>
      </c>
      <c r="H20" s="7" t="s">
        <v>1</v>
      </c>
      <c r="I20" s="7" t="s">
        <v>11</v>
      </c>
      <c r="J20" s="4"/>
      <c r="K20" s="7" t="s">
        <v>11</v>
      </c>
      <c r="L20" s="23" t="str">
        <f t="shared" si="0"/>
        <v xml:space="preserve"> </v>
      </c>
      <c r="M20" s="23">
        <f t="shared" si="1"/>
        <v>0</v>
      </c>
      <c r="N20" s="24" t="str">
        <f t="shared" si="2"/>
        <v xml:space="preserve"> </v>
      </c>
    </row>
    <row r="21" spans="1:14" ht="25.5" x14ac:dyDescent="0.2">
      <c r="A21" s="21">
        <v>13</v>
      </c>
      <c r="B21" s="6" t="s">
        <v>28</v>
      </c>
      <c r="C21" s="16">
        <v>3</v>
      </c>
      <c r="D21" s="19" t="s">
        <v>51</v>
      </c>
      <c r="E21" s="7" t="s">
        <v>4</v>
      </c>
      <c r="F21" s="7" t="s">
        <v>9</v>
      </c>
      <c r="G21" s="2" t="s">
        <v>54</v>
      </c>
      <c r="H21" s="7" t="s">
        <v>9</v>
      </c>
      <c r="I21" s="7" t="s">
        <v>11</v>
      </c>
      <c r="J21" s="4"/>
      <c r="K21" s="7" t="s">
        <v>5</v>
      </c>
      <c r="L21" s="23">
        <f t="shared" si="0"/>
        <v>0</v>
      </c>
      <c r="M21" s="23" t="str">
        <f t="shared" si="1"/>
        <v xml:space="preserve"> </v>
      </c>
      <c r="N21" s="24" t="str">
        <f t="shared" si="2"/>
        <v xml:space="preserve"> </v>
      </c>
    </row>
    <row r="22" spans="1:14" ht="25.5" x14ac:dyDescent="0.2">
      <c r="A22" s="21">
        <v>14</v>
      </c>
      <c r="B22" s="6" t="s">
        <v>28</v>
      </c>
      <c r="C22" s="16">
        <v>2</v>
      </c>
      <c r="D22" s="19" t="s">
        <v>80</v>
      </c>
      <c r="E22" s="7" t="s">
        <v>4</v>
      </c>
      <c r="F22" s="7" t="s">
        <v>1</v>
      </c>
      <c r="G22" s="2" t="s">
        <v>65</v>
      </c>
      <c r="H22" s="7" t="s">
        <v>1</v>
      </c>
      <c r="I22" s="7" t="s">
        <v>12</v>
      </c>
      <c r="J22" s="4"/>
      <c r="K22" s="7" t="s">
        <v>12</v>
      </c>
      <c r="L22" s="23" t="str">
        <f t="shared" si="0"/>
        <v xml:space="preserve"> </v>
      </c>
      <c r="M22" s="23" t="str">
        <f t="shared" si="1"/>
        <v xml:space="preserve"> </v>
      </c>
      <c r="N22" s="24">
        <f t="shared" si="2"/>
        <v>0</v>
      </c>
    </row>
    <row r="23" spans="1:14" ht="38.25" x14ac:dyDescent="0.2">
      <c r="A23" s="21">
        <v>15</v>
      </c>
      <c r="B23" s="6" t="s">
        <v>6</v>
      </c>
      <c r="C23" s="16">
        <v>1</v>
      </c>
      <c r="D23" s="19" t="s">
        <v>55</v>
      </c>
      <c r="E23" s="7" t="s">
        <v>4</v>
      </c>
      <c r="F23" s="7" t="s">
        <v>0</v>
      </c>
      <c r="G23" s="2" t="s">
        <v>40</v>
      </c>
      <c r="H23" s="7" t="s">
        <v>0</v>
      </c>
      <c r="I23" s="7" t="s">
        <v>11</v>
      </c>
      <c r="J23" s="4"/>
      <c r="K23" s="7" t="s">
        <v>11</v>
      </c>
      <c r="L23" s="23" t="str">
        <f t="shared" si="0"/>
        <v xml:space="preserve"> </v>
      </c>
      <c r="M23" s="23">
        <f t="shared" si="1"/>
        <v>0</v>
      </c>
      <c r="N23" s="24" t="str">
        <f t="shared" si="2"/>
        <v xml:space="preserve"> </v>
      </c>
    </row>
    <row r="24" spans="1:14" ht="38.25" x14ac:dyDescent="0.2">
      <c r="A24" s="21">
        <v>16</v>
      </c>
      <c r="B24" s="6" t="s">
        <v>6</v>
      </c>
      <c r="C24" s="16">
        <v>1</v>
      </c>
      <c r="D24" s="19" t="s">
        <v>56</v>
      </c>
      <c r="E24" s="7" t="s">
        <v>4</v>
      </c>
      <c r="F24" s="7" t="s">
        <v>1</v>
      </c>
      <c r="G24" s="1" t="s">
        <v>63</v>
      </c>
      <c r="H24" s="7" t="s">
        <v>1</v>
      </c>
      <c r="I24" s="7" t="s">
        <v>12</v>
      </c>
      <c r="J24" s="4"/>
      <c r="K24" s="7" t="s">
        <v>5</v>
      </c>
      <c r="L24" s="23">
        <f t="shared" si="0"/>
        <v>0</v>
      </c>
      <c r="M24" s="23" t="str">
        <f t="shared" si="1"/>
        <v xml:space="preserve"> </v>
      </c>
      <c r="N24" s="24" t="str">
        <f t="shared" si="2"/>
        <v xml:space="preserve"> </v>
      </c>
    </row>
    <row r="25" spans="1:14" ht="38.25" x14ac:dyDescent="0.2">
      <c r="A25" s="21">
        <v>17</v>
      </c>
      <c r="B25" s="6" t="s">
        <v>6</v>
      </c>
      <c r="C25" s="16">
        <v>2</v>
      </c>
      <c r="D25" s="19" t="s">
        <v>57</v>
      </c>
      <c r="E25" s="7" t="s">
        <v>4</v>
      </c>
      <c r="F25" s="7" t="s">
        <v>0</v>
      </c>
      <c r="G25" s="2" t="s">
        <v>40</v>
      </c>
      <c r="H25" s="7" t="s">
        <v>0</v>
      </c>
      <c r="I25" s="7" t="s">
        <v>11</v>
      </c>
      <c r="J25" s="4"/>
      <c r="K25" s="7" t="s">
        <v>11</v>
      </c>
      <c r="L25" s="23" t="str">
        <f t="shared" si="0"/>
        <v xml:space="preserve"> </v>
      </c>
      <c r="M25" s="23">
        <f t="shared" si="1"/>
        <v>0</v>
      </c>
      <c r="N25" s="24" t="str">
        <f t="shared" si="2"/>
        <v xml:space="preserve"> </v>
      </c>
    </row>
    <row r="26" spans="1:14" ht="38.25" x14ac:dyDescent="0.2">
      <c r="A26" s="21">
        <v>18</v>
      </c>
      <c r="B26" s="6" t="s">
        <v>6</v>
      </c>
      <c r="C26" s="16">
        <v>2</v>
      </c>
      <c r="D26" s="19" t="s">
        <v>58</v>
      </c>
      <c r="E26" s="7" t="s">
        <v>4</v>
      </c>
      <c r="F26" s="7" t="s">
        <v>1</v>
      </c>
      <c r="G26" s="1" t="s">
        <v>63</v>
      </c>
      <c r="H26" s="7" t="s">
        <v>1</v>
      </c>
      <c r="I26" s="7" t="s">
        <v>12</v>
      </c>
      <c r="J26" s="4"/>
      <c r="K26" s="7" t="s">
        <v>11</v>
      </c>
      <c r="L26" s="23" t="str">
        <f t="shared" si="0"/>
        <v xml:space="preserve"> </v>
      </c>
      <c r="M26" s="23">
        <f t="shared" si="1"/>
        <v>0</v>
      </c>
      <c r="N26" s="24" t="str">
        <f t="shared" si="2"/>
        <v xml:space="preserve"> </v>
      </c>
    </row>
    <row r="27" spans="1:14" ht="25.5" x14ac:dyDescent="0.2">
      <c r="A27" s="21">
        <v>19</v>
      </c>
      <c r="B27" s="6" t="s">
        <v>28</v>
      </c>
      <c r="C27" s="16">
        <v>2</v>
      </c>
      <c r="D27" s="19" t="s">
        <v>59</v>
      </c>
      <c r="E27" s="7" t="s">
        <v>4</v>
      </c>
      <c r="F27" s="7" t="s">
        <v>1</v>
      </c>
      <c r="G27" s="2" t="s">
        <v>60</v>
      </c>
      <c r="H27" s="7" t="s">
        <v>1</v>
      </c>
      <c r="I27" s="7" t="s">
        <v>12</v>
      </c>
      <c r="J27" s="4"/>
      <c r="K27" s="7" t="s">
        <v>12</v>
      </c>
      <c r="L27" s="23" t="str">
        <f t="shared" si="0"/>
        <v xml:space="preserve"> </v>
      </c>
      <c r="M27" s="23" t="str">
        <f t="shared" si="1"/>
        <v xml:space="preserve"> </v>
      </c>
      <c r="N27" s="24">
        <f t="shared" si="2"/>
        <v>0</v>
      </c>
    </row>
    <row r="28" spans="1:14" ht="38.25" x14ac:dyDescent="0.2">
      <c r="A28" s="21">
        <v>20</v>
      </c>
      <c r="B28" s="6" t="s">
        <v>28</v>
      </c>
      <c r="C28" s="16">
        <v>2</v>
      </c>
      <c r="D28" s="19" t="s">
        <v>61</v>
      </c>
      <c r="E28" s="7" t="s">
        <v>4</v>
      </c>
      <c r="F28" s="7" t="s">
        <v>1</v>
      </c>
      <c r="G28" s="2" t="s">
        <v>62</v>
      </c>
      <c r="H28" s="7" t="s">
        <v>1</v>
      </c>
      <c r="I28" s="7" t="s">
        <v>12</v>
      </c>
      <c r="J28" s="4"/>
      <c r="K28" s="7" t="s">
        <v>5</v>
      </c>
      <c r="L28" s="23">
        <f t="shared" si="0"/>
        <v>0</v>
      </c>
      <c r="M28" s="23" t="str">
        <f t="shared" si="1"/>
        <v xml:space="preserve"> </v>
      </c>
      <c r="N28" s="24" t="str">
        <f t="shared" si="2"/>
        <v xml:space="preserve"> </v>
      </c>
    </row>
    <row r="29" spans="1:14" x14ac:dyDescent="0.2">
      <c r="A29" s="21">
        <v>21</v>
      </c>
      <c r="B29" s="6" t="s">
        <v>6</v>
      </c>
      <c r="C29" s="16">
        <v>2</v>
      </c>
      <c r="D29" s="19" t="s">
        <v>69</v>
      </c>
      <c r="E29" s="7" t="s">
        <v>4</v>
      </c>
      <c r="F29" s="7" t="s">
        <v>1</v>
      </c>
      <c r="G29" s="2" t="s">
        <v>81</v>
      </c>
      <c r="H29" s="7" t="s">
        <v>1</v>
      </c>
      <c r="I29" s="7" t="s">
        <v>12</v>
      </c>
      <c r="J29" s="4"/>
      <c r="K29" s="7" t="s">
        <v>5</v>
      </c>
      <c r="L29" s="23">
        <f t="shared" si="0"/>
        <v>0</v>
      </c>
      <c r="M29" s="23" t="str">
        <f t="shared" si="1"/>
        <v xml:space="preserve"> </v>
      </c>
      <c r="N29" s="24" t="str">
        <f t="shared" si="2"/>
        <v xml:space="preserve"> </v>
      </c>
    </row>
    <row r="30" spans="1:14" ht="25.5" x14ac:dyDescent="0.2">
      <c r="A30" s="21">
        <v>22</v>
      </c>
      <c r="B30" s="6" t="s">
        <v>28</v>
      </c>
      <c r="C30" s="16">
        <v>1</v>
      </c>
      <c r="D30" s="19" t="s">
        <v>70</v>
      </c>
      <c r="E30" s="7" t="s">
        <v>4</v>
      </c>
      <c r="F30" s="7" t="s">
        <v>1</v>
      </c>
      <c r="G30" s="2" t="s">
        <v>71</v>
      </c>
      <c r="H30" s="7" t="s">
        <v>1</v>
      </c>
      <c r="I30" s="7" t="s">
        <v>12</v>
      </c>
      <c r="J30" s="4"/>
      <c r="K30" s="7" t="s">
        <v>5</v>
      </c>
      <c r="L30" s="23">
        <f t="shared" si="0"/>
        <v>0</v>
      </c>
      <c r="M30" s="23" t="str">
        <f t="shared" si="1"/>
        <v xml:space="preserve"> </v>
      </c>
      <c r="N30" s="24" t="str">
        <f t="shared" si="2"/>
        <v xml:space="preserve"> </v>
      </c>
    </row>
    <row r="31" spans="1:14" ht="38.25" x14ac:dyDescent="0.2">
      <c r="A31" s="21">
        <v>23</v>
      </c>
      <c r="B31" s="6" t="s">
        <v>28</v>
      </c>
      <c r="C31" s="16">
        <v>1</v>
      </c>
      <c r="D31" s="19" t="s">
        <v>72</v>
      </c>
      <c r="E31" s="7" t="s">
        <v>4</v>
      </c>
      <c r="F31" s="7" t="s">
        <v>0</v>
      </c>
      <c r="G31" s="2" t="s">
        <v>73</v>
      </c>
      <c r="H31" s="7" t="s">
        <v>1</v>
      </c>
      <c r="I31" s="7" t="s">
        <v>12</v>
      </c>
      <c r="J31" s="4"/>
      <c r="K31" s="7" t="s">
        <v>5</v>
      </c>
      <c r="L31" s="23">
        <f t="shared" si="0"/>
        <v>0</v>
      </c>
      <c r="M31" s="23" t="str">
        <f t="shared" si="1"/>
        <v xml:space="preserve"> </v>
      </c>
      <c r="N31" s="24" t="str">
        <f t="shared" si="2"/>
        <v xml:space="preserve"> </v>
      </c>
    </row>
    <row r="32" spans="1:14" ht="25.5" x14ac:dyDescent="0.2">
      <c r="A32" s="21">
        <v>24</v>
      </c>
      <c r="B32" s="6" t="s">
        <v>28</v>
      </c>
      <c r="C32" s="16">
        <v>1</v>
      </c>
      <c r="D32" s="19" t="s">
        <v>74</v>
      </c>
      <c r="E32" s="7" t="s">
        <v>4</v>
      </c>
      <c r="F32" s="7" t="s">
        <v>1</v>
      </c>
      <c r="G32" s="2" t="s">
        <v>92</v>
      </c>
      <c r="H32" s="7" t="s">
        <v>1</v>
      </c>
      <c r="I32" s="7" t="s">
        <v>12</v>
      </c>
      <c r="J32" s="4"/>
      <c r="K32" s="7" t="s">
        <v>5</v>
      </c>
      <c r="L32" s="23">
        <f t="shared" si="0"/>
        <v>0</v>
      </c>
      <c r="M32" s="23" t="str">
        <f t="shared" si="1"/>
        <v xml:space="preserve"> </v>
      </c>
      <c r="N32" s="24" t="str">
        <f t="shared" si="2"/>
        <v xml:space="preserve"> </v>
      </c>
    </row>
    <row r="33" spans="1:14" ht="38.25" x14ac:dyDescent="0.2">
      <c r="A33" s="21">
        <v>25</v>
      </c>
      <c r="B33" s="6" t="s">
        <v>28</v>
      </c>
      <c r="C33" s="16">
        <v>1</v>
      </c>
      <c r="D33" s="19" t="s">
        <v>75</v>
      </c>
      <c r="E33" s="7" t="s">
        <v>4</v>
      </c>
      <c r="F33" s="7" t="s">
        <v>1</v>
      </c>
      <c r="G33" s="2" t="s">
        <v>76</v>
      </c>
      <c r="H33" s="7" t="s">
        <v>1</v>
      </c>
      <c r="I33" s="7" t="s">
        <v>12</v>
      </c>
      <c r="J33" s="4"/>
      <c r="K33" s="7" t="s">
        <v>12</v>
      </c>
      <c r="L33" s="23" t="str">
        <f t="shared" si="0"/>
        <v xml:space="preserve"> </v>
      </c>
      <c r="M33" s="23" t="str">
        <f t="shared" si="1"/>
        <v xml:space="preserve"> </v>
      </c>
      <c r="N33" s="24">
        <f t="shared" si="2"/>
        <v>0</v>
      </c>
    </row>
    <row r="34" spans="1:14" x14ac:dyDescent="0.2">
      <c r="A34" s="21" t="str">
        <f t="shared" ref="A34:A63" si="3">IF(OR(B34="Risk",B34="Opportunity"), A33+1, "")</f>
        <v/>
      </c>
      <c r="B34" s="6"/>
      <c r="C34" s="16"/>
      <c r="D34" s="19"/>
      <c r="E34" s="7"/>
      <c r="F34" s="7"/>
      <c r="G34" s="2"/>
      <c r="H34" s="7"/>
      <c r="I34" s="7"/>
      <c r="J34" s="4"/>
      <c r="K34" s="7"/>
      <c r="L34" s="23" t="str">
        <f t="shared" si="0"/>
        <v xml:space="preserve"> </v>
      </c>
      <c r="M34" s="23" t="str">
        <f t="shared" si="1"/>
        <v xml:space="preserve"> </v>
      </c>
      <c r="N34" s="24" t="str">
        <f t="shared" si="2"/>
        <v xml:space="preserve"> </v>
      </c>
    </row>
    <row r="35" spans="1:14" x14ac:dyDescent="0.2">
      <c r="A35" s="21" t="str">
        <f t="shared" si="3"/>
        <v/>
      </c>
      <c r="B35" s="6"/>
      <c r="C35" s="16"/>
      <c r="D35" s="19"/>
      <c r="E35" s="7"/>
      <c r="F35" s="7"/>
      <c r="G35" s="2"/>
      <c r="H35" s="7"/>
      <c r="I35" s="7"/>
      <c r="J35" s="4"/>
      <c r="K35" s="7"/>
      <c r="L35" s="23" t="str">
        <f t="shared" si="0"/>
        <v xml:space="preserve"> </v>
      </c>
      <c r="M35" s="23" t="str">
        <f t="shared" si="1"/>
        <v xml:space="preserve"> </v>
      </c>
      <c r="N35" s="24" t="str">
        <f t="shared" si="2"/>
        <v xml:space="preserve"> </v>
      </c>
    </row>
    <row r="36" spans="1:14" x14ac:dyDescent="0.2">
      <c r="A36" s="21" t="str">
        <f t="shared" si="3"/>
        <v/>
      </c>
      <c r="B36" s="6"/>
      <c r="C36" s="16"/>
      <c r="D36" s="19"/>
      <c r="E36" s="7"/>
      <c r="F36" s="7"/>
      <c r="G36" s="2"/>
      <c r="H36" s="7"/>
      <c r="I36" s="7"/>
      <c r="J36" s="4"/>
      <c r="K36" s="7"/>
      <c r="L36" s="23" t="str">
        <f t="shared" si="0"/>
        <v xml:space="preserve"> </v>
      </c>
      <c r="M36" s="23" t="str">
        <f t="shared" si="1"/>
        <v xml:space="preserve"> </v>
      </c>
      <c r="N36" s="24" t="str">
        <f t="shared" si="2"/>
        <v xml:space="preserve"> </v>
      </c>
    </row>
    <row r="37" spans="1:14" x14ac:dyDescent="0.2">
      <c r="A37" s="21" t="str">
        <f t="shared" si="3"/>
        <v/>
      </c>
      <c r="B37" s="6"/>
      <c r="C37" s="16"/>
      <c r="D37" s="19"/>
      <c r="E37" s="7"/>
      <c r="F37" s="7"/>
      <c r="G37" s="2"/>
      <c r="H37" s="7"/>
      <c r="I37" s="7"/>
      <c r="J37" s="4"/>
      <c r="K37" s="7"/>
      <c r="L37" s="23" t="str">
        <f t="shared" si="0"/>
        <v xml:space="preserve"> </v>
      </c>
      <c r="M37" s="23" t="str">
        <f t="shared" si="1"/>
        <v xml:space="preserve"> </v>
      </c>
      <c r="N37" s="24" t="str">
        <f t="shared" si="2"/>
        <v xml:space="preserve"> </v>
      </c>
    </row>
    <row r="38" spans="1:14" x14ac:dyDescent="0.2">
      <c r="A38" s="21" t="str">
        <f t="shared" si="3"/>
        <v/>
      </c>
      <c r="B38" s="6"/>
      <c r="C38" s="16"/>
      <c r="D38" s="19"/>
      <c r="E38" s="7"/>
      <c r="F38" s="7"/>
      <c r="G38" s="2"/>
      <c r="H38" s="7"/>
      <c r="I38" s="7"/>
      <c r="J38" s="4"/>
      <c r="K38" s="7"/>
      <c r="L38" s="23" t="str">
        <f t="shared" si="0"/>
        <v xml:space="preserve"> </v>
      </c>
      <c r="M38" s="23" t="str">
        <f t="shared" si="1"/>
        <v xml:space="preserve"> </v>
      </c>
      <c r="N38" s="24" t="str">
        <f t="shared" si="2"/>
        <v xml:space="preserve"> </v>
      </c>
    </row>
    <row r="39" spans="1:14" x14ac:dyDescent="0.2">
      <c r="A39" s="21" t="str">
        <f t="shared" si="3"/>
        <v/>
      </c>
      <c r="B39" s="6"/>
      <c r="C39" s="16"/>
      <c r="D39" s="19"/>
      <c r="E39" s="7"/>
      <c r="F39" s="7"/>
      <c r="G39" s="2"/>
      <c r="H39" s="7"/>
      <c r="I39" s="7"/>
      <c r="J39" s="4"/>
      <c r="K39" s="7"/>
      <c r="L39" s="23" t="str">
        <f t="shared" si="0"/>
        <v xml:space="preserve"> </v>
      </c>
      <c r="M39" s="23" t="str">
        <f t="shared" si="1"/>
        <v xml:space="preserve"> </v>
      </c>
      <c r="N39" s="24" t="str">
        <f t="shared" si="2"/>
        <v xml:space="preserve"> </v>
      </c>
    </row>
    <row r="40" spans="1:14" x14ac:dyDescent="0.2">
      <c r="A40" s="21" t="str">
        <f t="shared" si="3"/>
        <v/>
      </c>
      <c r="B40" s="6"/>
      <c r="C40" s="16"/>
      <c r="D40" s="19"/>
      <c r="E40" s="7"/>
      <c r="F40" s="7"/>
      <c r="G40" s="2"/>
      <c r="H40" s="7"/>
      <c r="I40" s="7"/>
      <c r="J40" s="4"/>
      <c r="K40" s="7"/>
      <c r="L40" s="23" t="str">
        <f t="shared" si="0"/>
        <v xml:space="preserve"> </v>
      </c>
      <c r="M40" s="23" t="str">
        <f t="shared" si="1"/>
        <v xml:space="preserve"> </v>
      </c>
      <c r="N40" s="24" t="str">
        <f t="shared" si="2"/>
        <v xml:space="preserve"> </v>
      </c>
    </row>
    <row r="41" spans="1:14" x14ac:dyDescent="0.2">
      <c r="A41" s="21" t="str">
        <f t="shared" si="3"/>
        <v/>
      </c>
      <c r="B41" s="6"/>
      <c r="C41" s="16"/>
      <c r="D41" s="19"/>
      <c r="E41" s="7"/>
      <c r="F41" s="7"/>
      <c r="G41" s="2"/>
      <c r="H41" s="7"/>
      <c r="I41" s="7"/>
      <c r="J41" s="4"/>
      <c r="K41" s="7"/>
      <c r="L41" s="23" t="str">
        <f t="shared" si="0"/>
        <v xml:space="preserve"> </v>
      </c>
      <c r="M41" s="23" t="str">
        <f t="shared" si="1"/>
        <v xml:space="preserve"> </v>
      </c>
      <c r="N41" s="24" t="str">
        <f t="shared" si="2"/>
        <v xml:space="preserve"> </v>
      </c>
    </row>
    <row r="42" spans="1:14" x14ac:dyDescent="0.2">
      <c r="A42" s="21" t="str">
        <f t="shared" si="3"/>
        <v/>
      </c>
      <c r="B42" s="6"/>
      <c r="C42" s="16"/>
      <c r="D42" s="19"/>
      <c r="E42" s="7"/>
      <c r="F42" s="7"/>
      <c r="G42" s="2"/>
      <c r="H42" s="7"/>
      <c r="I42" s="7"/>
      <c r="J42" s="4"/>
      <c r="K42" s="7"/>
      <c r="L42" s="23" t="str">
        <f t="shared" si="0"/>
        <v xml:space="preserve"> </v>
      </c>
      <c r="M42" s="23" t="str">
        <f t="shared" si="1"/>
        <v xml:space="preserve"> </v>
      </c>
      <c r="N42" s="24" t="str">
        <f t="shared" si="2"/>
        <v xml:space="preserve"> </v>
      </c>
    </row>
    <row r="43" spans="1:14" x14ac:dyDescent="0.2">
      <c r="A43" s="21" t="str">
        <f t="shared" si="3"/>
        <v/>
      </c>
      <c r="B43" s="6"/>
      <c r="C43" s="16"/>
      <c r="D43" s="19"/>
      <c r="E43" s="7"/>
      <c r="F43" s="7"/>
      <c r="G43" s="2"/>
      <c r="H43" s="7"/>
      <c r="I43" s="7"/>
      <c r="J43" s="4"/>
      <c r="K43" s="7"/>
      <c r="L43" s="23" t="str">
        <f t="shared" si="0"/>
        <v xml:space="preserve"> </v>
      </c>
      <c r="M43" s="23" t="str">
        <f t="shared" si="1"/>
        <v xml:space="preserve"> </v>
      </c>
      <c r="N43" s="24" t="str">
        <f t="shared" si="2"/>
        <v xml:space="preserve"> </v>
      </c>
    </row>
    <row r="44" spans="1:14" x14ac:dyDescent="0.2">
      <c r="A44" s="21" t="str">
        <f t="shared" si="3"/>
        <v/>
      </c>
      <c r="B44" s="6"/>
      <c r="C44" s="16"/>
      <c r="D44" s="19"/>
      <c r="E44" s="7"/>
      <c r="F44" s="7"/>
      <c r="G44" s="2"/>
      <c r="H44" s="7"/>
      <c r="I44" s="7"/>
      <c r="J44" s="4"/>
      <c r="K44" s="7"/>
      <c r="L44" s="23" t="str">
        <f t="shared" si="0"/>
        <v xml:space="preserve"> </v>
      </c>
      <c r="M44" s="23" t="str">
        <f t="shared" si="1"/>
        <v xml:space="preserve"> </v>
      </c>
      <c r="N44" s="24" t="str">
        <f t="shared" si="2"/>
        <v xml:space="preserve"> </v>
      </c>
    </row>
    <row r="45" spans="1:14" x14ac:dyDescent="0.2">
      <c r="A45" s="21" t="str">
        <f t="shared" si="3"/>
        <v/>
      </c>
      <c r="B45" s="6"/>
      <c r="C45" s="16"/>
      <c r="D45" s="19"/>
      <c r="E45" s="7"/>
      <c r="F45" s="7"/>
      <c r="G45" s="2"/>
      <c r="H45" s="7"/>
      <c r="I45" s="7"/>
      <c r="J45" s="4"/>
      <c r="K45" s="7"/>
      <c r="L45" s="23" t="str">
        <f t="shared" si="0"/>
        <v xml:space="preserve"> </v>
      </c>
      <c r="M45" s="23" t="str">
        <f t="shared" si="1"/>
        <v xml:space="preserve"> </v>
      </c>
      <c r="N45" s="24" t="str">
        <f t="shared" si="2"/>
        <v xml:space="preserve"> </v>
      </c>
    </row>
    <row r="46" spans="1:14" x14ac:dyDescent="0.2">
      <c r="A46" s="21" t="str">
        <f t="shared" si="3"/>
        <v/>
      </c>
      <c r="B46" s="6"/>
      <c r="C46" s="16"/>
      <c r="D46" s="19"/>
      <c r="E46" s="7"/>
      <c r="F46" s="7"/>
      <c r="G46" s="2"/>
      <c r="H46" s="7"/>
      <c r="I46" s="7"/>
      <c r="J46" s="4"/>
      <c r="K46" s="7"/>
      <c r="L46" s="23" t="str">
        <f t="shared" si="0"/>
        <v xml:space="preserve"> </v>
      </c>
      <c r="M46" s="23" t="str">
        <f t="shared" si="1"/>
        <v xml:space="preserve"> </v>
      </c>
      <c r="N46" s="24" t="str">
        <f t="shared" si="2"/>
        <v xml:space="preserve"> </v>
      </c>
    </row>
    <row r="47" spans="1:14" x14ac:dyDescent="0.2">
      <c r="A47" s="21" t="str">
        <f t="shared" si="3"/>
        <v/>
      </c>
      <c r="B47" s="6"/>
      <c r="C47" s="16"/>
      <c r="D47" s="19"/>
      <c r="E47" s="7"/>
      <c r="F47" s="7"/>
      <c r="G47" s="2"/>
      <c r="H47" s="7"/>
      <c r="I47" s="7"/>
      <c r="J47" s="4"/>
      <c r="K47" s="7"/>
      <c r="L47" s="23" t="str">
        <f t="shared" si="0"/>
        <v xml:space="preserve"> </v>
      </c>
      <c r="M47" s="23" t="str">
        <f t="shared" si="1"/>
        <v xml:space="preserve"> </v>
      </c>
      <c r="N47" s="24" t="str">
        <f t="shared" si="2"/>
        <v xml:space="preserve"> </v>
      </c>
    </row>
    <row r="48" spans="1:14" x14ac:dyDescent="0.2">
      <c r="A48" s="21" t="str">
        <f t="shared" si="3"/>
        <v/>
      </c>
      <c r="B48" s="6"/>
      <c r="C48" s="16"/>
      <c r="D48" s="19"/>
      <c r="E48" s="7"/>
      <c r="F48" s="7"/>
      <c r="G48" s="2"/>
      <c r="H48" s="7"/>
      <c r="I48" s="7"/>
      <c r="J48" s="4"/>
      <c r="K48" s="7"/>
      <c r="L48" s="23" t="str">
        <f t="shared" si="0"/>
        <v xml:space="preserve"> </v>
      </c>
      <c r="M48" s="23" t="str">
        <f t="shared" si="1"/>
        <v xml:space="preserve"> </v>
      </c>
      <c r="N48" s="24" t="str">
        <f t="shared" si="2"/>
        <v xml:space="preserve"> </v>
      </c>
    </row>
    <row r="49" spans="1:14" x14ac:dyDescent="0.2">
      <c r="A49" s="21" t="str">
        <f t="shared" si="3"/>
        <v/>
      </c>
      <c r="B49" s="6"/>
      <c r="C49" s="16"/>
      <c r="D49" s="19"/>
      <c r="E49" s="7"/>
      <c r="F49" s="7"/>
      <c r="G49" s="2"/>
      <c r="H49" s="7"/>
      <c r="I49" s="7"/>
      <c r="J49" s="4"/>
      <c r="K49" s="7"/>
      <c r="L49" s="23" t="str">
        <f t="shared" si="0"/>
        <v xml:space="preserve"> </v>
      </c>
      <c r="M49" s="23" t="str">
        <f t="shared" si="1"/>
        <v xml:space="preserve"> </v>
      </c>
      <c r="N49" s="24" t="str">
        <f t="shared" si="2"/>
        <v xml:space="preserve"> </v>
      </c>
    </row>
    <row r="50" spans="1:14" x14ac:dyDescent="0.2">
      <c r="A50" s="21" t="str">
        <f t="shared" si="3"/>
        <v/>
      </c>
      <c r="B50" s="6"/>
      <c r="C50" s="16"/>
      <c r="D50" s="19"/>
      <c r="E50" s="7"/>
      <c r="F50" s="7"/>
      <c r="G50" s="2"/>
      <c r="H50" s="7"/>
      <c r="I50" s="7"/>
      <c r="J50" s="4"/>
      <c r="K50" s="7"/>
      <c r="L50" s="23" t="str">
        <f t="shared" si="0"/>
        <v xml:space="preserve"> </v>
      </c>
      <c r="M50" s="23" t="str">
        <f t="shared" si="1"/>
        <v xml:space="preserve"> </v>
      </c>
      <c r="N50" s="24" t="str">
        <f t="shared" si="2"/>
        <v xml:space="preserve"> </v>
      </c>
    </row>
    <row r="51" spans="1:14" x14ac:dyDescent="0.2">
      <c r="A51" s="21" t="str">
        <f t="shared" si="3"/>
        <v/>
      </c>
      <c r="B51" s="6"/>
      <c r="C51" s="16"/>
      <c r="D51" s="19"/>
      <c r="E51" s="7"/>
      <c r="F51" s="7"/>
      <c r="G51" s="2"/>
      <c r="H51" s="7"/>
      <c r="I51" s="7"/>
      <c r="J51" s="4"/>
      <c r="K51" s="7"/>
      <c r="L51" s="23" t="str">
        <f t="shared" si="0"/>
        <v xml:space="preserve"> </v>
      </c>
      <c r="M51" s="23" t="str">
        <f t="shared" si="1"/>
        <v xml:space="preserve"> </v>
      </c>
      <c r="N51" s="24" t="str">
        <f t="shared" si="2"/>
        <v xml:space="preserve"> </v>
      </c>
    </row>
    <row r="52" spans="1:14" x14ac:dyDescent="0.2">
      <c r="A52" s="21" t="str">
        <f t="shared" si="3"/>
        <v/>
      </c>
      <c r="B52" s="6"/>
      <c r="C52" s="16"/>
      <c r="D52" s="19"/>
      <c r="E52" s="7"/>
      <c r="F52" s="7"/>
      <c r="G52" s="2"/>
      <c r="H52" s="7"/>
      <c r="I52" s="7"/>
      <c r="J52" s="4"/>
      <c r="K52" s="7"/>
      <c r="L52" s="23" t="str">
        <f t="shared" si="0"/>
        <v xml:space="preserve"> </v>
      </c>
      <c r="M52" s="23" t="str">
        <f t="shared" si="1"/>
        <v xml:space="preserve"> </v>
      </c>
      <c r="N52" s="24" t="str">
        <f t="shared" si="2"/>
        <v xml:space="preserve"> </v>
      </c>
    </row>
    <row r="53" spans="1:14" x14ac:dyDescent="0.2">
      <c r="A53" s="21" t="str">
        <f t="shared" si="3"/>
        <v/>
      </c>
      <c r="B53" s="6"/>
      <c r="C53" s="16"/>
      <c r="D53" s="19"/>
      <c r="E53" s="7"/>
      <c r="F53" s="7"/>
      <c r="G53" s="2"/>
      <c r="H53" s="7"/>
      <c r="I53" s="7"/>
      <c r="J53" s="4"/>
      <c r="K53" s="7"/>
      <c r="L53" s="23" t="str">
        <f t="shared" si="0"/>
        <v xml:space="preserve"> </v>
      </c>
      <c r="M53" s="23" t="str">
        <f t="shared" si="1"/>
        <v xml:space="preserve"> </v>
      </c>
      <c r="N53" s="24" t="str">
        <f t="shared" si="2"/>
        <v xml:space="preserve"> </v>
      </c>
    </row>
    <row r="54" spans="1:14" x14ac:dyDescent="0.2">
      <c r="A54" s="21" t="str">
        <f t="shared" si="3"/>
        <v/>
      </c>
      <c r="B54" s="6"/>
      <c r="C54" s="16"/>
      <c r="D54" s="19"/>
      <c r="E54" s="7"/>
      <c r="F54" s="7"/>
      <c r="G54" s="2"/>
      <c r="H54" s="7"/>
      <c r="I54" s="7"/>
      <c r="J54" s="4"/>
      <c r="K54" s="7"/>
      <c r="L54" s="23" t="str">
        <f t="shared" si="0"/>
        <v xml:space="preserve"> </v>
      </c>
      <c r="M54" s="23" t="str">
        <f t="shared" si="1"/>
        <v xml:space="preserve"> </v>
      </c>
      <c r="N54" s="24" t="str">
        <f t="shared" si="2"/>
        <v xml:space="preserve"> </v>
      </c>
    </row>
    <row r="55" spans="1:14" x14ac:dyDescent="0.2">
      <c r="A55" s="21" t="str">
        <f t="shared" si="3"/>
        <v/>
      </c>
      <c r="B55" s="6"/>
      <c r="C55" s="16"/>
      <c r="D55" s="19"/>
      <c r="E55" s="7"/>
      <c r="F55" s="7"/>
      <c r="G55" s="2"/>
      <c r="H55" s="7"/>
      <c r="I55" s="7"/>
      <c r="J55" s="4"/>
      <c r="K55" s="7"/>
      <c r="L55" s="23" t="str">
        <f t="shared" si="0"/>
        <v xml:space="preserve"> </v>
      </c>
      <c r="M55" s="23" t="str">
        <f t="shared" si="1"/>
        <v xml:space="preserve"> </v>
      </c>
      <c r="N55" s="24" t="str">
        <f t="shared" si="2"/>
        <v xml:space="preserve"> </v>
      </c>
    </row>
    <row r="56" spans="1:14" x14ac:dyDescent="0.2">
      <c r="A56" s="21" t="str">
        <f t="shared" si="3"/>
        <v/>
      </c>
      <c r="B56" s="6"/>
      <c r="C56" s="16"/>
      <c r="D56" s="19"/>
      <c r="E56" s="7"/>
      <c r="F56" s="7"/>
      <c r="G56" s="2"/>
      <c r="H56" s="7"/>
      <c r="I56" s="7"/>
      <c r="J56" s="4"/>
      <c r="K56" s="7"/>
      <c r="L56" s="23" t="str">
        <f t="shared" si="0"/>
        <v xml:space="preserve"> </v>
      </c>
      <c r="M56" s="23" t="str">
        <f t="shared" si="1"/>
        <v xml:space="preserve"> </v>
      </c>
      <c r="N56" s="24" t="str">
        <f t="shared" si="2"/>
        <v xml:space="preserve"> </v>
      </c>
    </row>
    <row r="57" spans="1:14" x14ac:dyDescent="0.2">
      <c r="A57" s="21" t="str">
        <f t="shared" si="3"/>
        <v/>
      </c>
      <c r="B57" s="6"/>
      <c r="C57" s="16"/>
      <c r="D57" s="19"/>
      <c r="E57" s="7"/>
      <c r="F57" s="7"/>
      <c r="G57" s="2"/>
      <c r="H57" s="7"/>
      <c r="I57" s="7"/>
      <c r="J57" s="4"/>
      <c r="K57" s="7"/>
      <c r="L57" s="23" t="str">
        <f t="shared" si="0"/>
        <v xml:space="preserve"> </v>
      </c>
      <c r="M57" s="23" t="str">
        <f t="shared" si="1"/>
        <v xml:space="preserve"> </v>
      </c>
      <c r="N57" s="24" t="str">
        <f t="shared" si="2"/>
        <v xml:space="preserve"> </v>
      </c>
    </row>
    <row r="58" spans="1:14" x14ac:dyDescent="0.2">
      <c r="A58" s="21" t="str">
        <f t="shared" si="3"/>
        <v/>
      </c>
      <c r="B58" s="6"/>
      <c r="C58" s="16"/>
      <c r="D58" s="19"/>
      <c r="E58" s="7"/>
      <c r="F58" s="7"/>
      <c r="G58" s="2"/>
      <c r="H58" s="7"/>
      <c r="I58" s="7"/>
      <c r="J58" s="4"/>
      <c r="K58" s="7"/>
      <c r="L58" s="23" t="str">
        <f t="shared" si="0"/>
        <v xml:space="preserve"> </v>
      </c>
      <c r="M58" s="23" t="str">
        <f t="shared" si="1"/>
        <v xml:space="preserve"> </v>
      </c>
      <c r="N58" s="24" t="str">
        <f t="shared" si="2"/>
        <v xml:space="preserve"> </v>
      </c>
    </row>
    <row r="59" spans="1:14" x14ac:dyDescent="0.2">
      <c r="A59" s="21" t="str">
        <f t="shared" si="3"/>
        <v/>
      </c>
      <c r="B59" s="6"/>
      <c r="C59" s="16"/>
      <c r="D59" s="19"/>
      <c r="E59" s="7"/>
      <c r="F59" s="7"/>
      <c r="G59" s="2"/>
      <c r="H59" s="7"/>
      <c r="I59" s="7"/>
      <c r="J59" s="4"/>
      <c r="K59" s="7"/>
      <c r="L59" s="23" t="str">
        <f t="shared" si="0"/>
        <v xml:space="preserve"> </v>
      </c>
      <c r="M59" s="23" t="str">
        <f t="shared" si="1"/>
        <v xml:space="preserve"> </v>
      </c>
      <c r="N59" s="24" t="str">
        <f t="shared" si="2"/>
        <v xml:space="preserve"> </v>
      </c>
    </row>
    <row r="60" spans="1:14" x14ac:dyDescent="0.2">
      <c r="A60" s="21" t="str">
        <f t="shared" si="3"/>
        <v/>
      </c>
      <c r="B60" s="6"/>
      <c r="C60" s="16"/>
      <c r="D60" s="19"/>
      <c r="E60" s="7"/>
      <c r="F60" s="7"/>
      <c r="G60" s="2"/>
      <c r="H60" s="7"/>
      <c r="I60" s="7"/>
      <c r="J60" s="4"/>
      <c r="K60" s="7"/>
      <c r="L60" s="23" t="str">
        <f t="shared" si="0"/>
        <v xml:space="preserve"> </v>
      </c>
      <c r="M60" s="23" t="str">
        <f t="shared" si="1"/>
        <v xml:space="preserve"> </v>
      </c>
      <c r="N60" s="24" t="str">
        <f t="shared" si="2"/>
        <v xml:space="preserve"> </v>
      </c>
    </row>
    <row r="61" spans="1:14" x14ac:dyDescent="0.2">
      <c r="A61" s="21" t="str">
        <f t="shared" si="3"/>
        <v/>
      </c>
      <c r="B61" s="6"/>
      <c r="C61" s="16"/>
      <c r="D61" s="19"/>
      <c r="E61" s="7"/>
      <c r="F61" s="7"/>
      <c r="G61" s="2"/>
      <c r="H61" s="7"/>
      <c r="I61" s="7"/>
      <c r="J61" s="4"/>
      <c r="K61" s="7"/>
      <c r="L61" s="23" t="str">
        <f t="shared" si="0"/>
        <v xml:space="preserve"> </v>
      </c>
      <c r="M61" s="23" t="str">
        <f t="shared" si="1"/>
        <v xml:space="preserve"> </v>
      </c>
      <c r="N61" s="24" t="str">
        <f t="shared" si="2"/>
        <v xml:space="preserve"> </v>
      </c>
    </row>
    <row r="62" spans="1:14" x14ac:dyDescent="0.2">
      <c r="A62" s="21" t="str">
        <f t="shared" si="3"/>
        <v/>
      </c>
      <c r="B62" s="6"/>
      <c r="C62" s="16"/>
      <c r="D62" s="19"/>
      <c r="E62" s="7"/>
      <c r="F62" s="7"/>
      <c r="G62" s="2"/>
      <c r="H62" s="7"/>
      <c r="I62" s="7"/>
      <c r="J62" s="4"/>
      <c r="K62" s="7"/>
      <c r="L62" s="23" t="str">
        <f t="shared" si="0"/>
        <v xml:space="preserve"> </v>
      </c>
      <c r="M62" s="23" t="str">
        <f t="shared" si="1"/>
        <v xml:space="preserve"> </v>
      </c>
      <c r="N62" s="24" t="str">
        <f t="shared" si="2"/>
        <v xml:space="preserve"> </v>
      </c>
    </row>
    <row r="63" spans="1:14" x14ac:dyDescent="0.2">
      <c r="A63" s="22" t="str">
        <f t="shared" si="3"/>
        <v/>
      </c>
      <c r="B63" s="8"/>
      <c r="C63" s="17"/>
      <c r="D63" s="20"/>
      <c r="E63" s="9"/>
      <c r="F63" s="9"/>
      <c r="G63" s="3"/>
      <c r="H63" s="9"/>
      <c r="I63" s="9"/>
      <c r="J63" s="5"/>
      <c r="K63" s="9"/>
      <c r="L63" s="25" t="str">
        <f t="shared" si="0"/>
        <v xml:space="preserve"> </v>
      </c>
      <c r="M63" s="25" t="str">
        <f t="shared" si="1"/>
        <v xml:space="preserve"> </v>
      </c>
      <c r="N63" s="26" t="str">
        <f t="shared" si="2"/>
        <v xml:space="preserve"> </v>
      </c>
    </row>
  </sheetData>
  <autoFilter ref="B8:K8" xr:uid="{00000000-0009-0000-0000-000000000000}"/>
  <mergeCells count="6">
    <mergeCell ref="A1:N1"/>
    <mergeCell ref="J3:N3"/>
    <mergeCell ref="K4:N4"/>
    <mergeCell ref="K5:N5"/>
    <mergeCell ref="K6:N6"/>
    <mergeCell ref="A3:B6"/>
  </mergeCells>
  <conditionalFormatting sqref="C9:D63 F9:K63">
    <cfRule type="expression" dxfId="4" priority="1">
      <formula>$E9="Closed"</formula>
    </cfRule>
  </conditionalFormatting>
  <dataValidations xWindow="1167" yWindow="369" count="4">
    <dataValidation allowBlank="1" showInputMessage="1" showErrorMessage="1" promptTitle="N/A for Opportunities" sqref="K8" xr:uid="{00000000-0002-0000-0000-000000000000}"/>
    <dataValidation type="date" errorStyle="warning" allowBlank="1" showInputMessage="1" showErrorMessage="1" errorTitle="Error" error="Invalid date" promptTitle="Insert date" prompt="(dd/mm/yyy)" sqref="D4" xr:uid="{00000000-0002-0000-0000-000001000000}">
      <formula1>44336</formula1>
      <formula2>47848</formula2>
    </dataValidation>
    <dataValidation errorStyle="warning" allowBlank="1" showInputMessage="1" errorTitle="Error" error="Invalid date" prompt="Insert name" sqref="D5" xr:uid="{00000000-0002-0000-0000-000002000000}"/>
    <dataValidation allowBlank="1" showInputMessage="1" showErrorMessage="1" prompt="Contractor to input cost" sqref="J9:J63" xr:uid="{00000000-0002-0000-0000-00000300000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EEC8C87-15CB-478F-B273-0703C1708DF3}">
            <xm:f>$E9=Lists!$C$3</xm:f>
            <x14:dxf>
              <font>
                <color auto="1"/>
              </font>
              <fill>
                <patternFill patternType="solid">
                  <bgColor theme="2" tint="-0.24994659260841701"/>
                </patternFill>
              </fill>
            </x14:dxf>
          </x14:cfRule>
          <x14:cfRule type="expression" priority="5" id="{BE1CEF25-E8D4-4F0B-8D18-AE6E07403336}">
            <xm:f>$E9=Lists!$C$2</xm:f>
            <x14:dxf>
              <fill>
                <patternFill>
                  <bgColor theme="8" tint="0.59996337778862885"/>
                </patternFill>
              </fill>
            </x14:dxf>
          </x14:cfRule>
          <xm:sqref>E9:E63</xm:sqref>
        </x14:conditionalFormatting>
        <x14:conditionalFormatting xmlns:xm="http://schemas.microsoft.com/office/excel/2006/main">
          <x14:cfRule type="expression" priority="2" id="{D71DD833-5456-4829-8C0E-9767A7010B37}">
            <xm:f>$B9=Lists!$A$3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" id="{FD5499FF-5F59-4900-A4D8-991842B18BEB}">
            <xm:f>$B9=Lists!$A$2</xm:f>
            <x14:dxf>
              <fill>
                <patternFill>
                  <bgColor theme="5" tint="0.59996337778862885"/>
                </patternFill>
              </fill>
            </x14:dxf>
          </x14:cfRule>
          <xm:sqref>B9:B63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167" yWindow="369" count="7">
        <x14:dataValidation type="list" allowBlank="1" showInputMessage="1" showErrorMessage="1" xr:uid="{00000000-0002-0000-0000-000006000000}">
          <x14:formula1>
            <xm:f>Lists!$D$2:$D$5</xm:f>
          </x14:formula1>
          <xm:sqref>D6 F9:F63</xm:sqref>
        </x14:dataValidation>
        <x14:dataValidation type="list" allowBlank="1" showInputMessage="1" showErrorMessage="1" xr:uid="{00000000-0002-0000-0000-000004000000}">
          <x14:formula1>
            <xm:f>Lists!$A$2:$A$3</xm:f>
          </x14:formula1>
          <xm:sqref>B9:B63</xm:sqref>
        </x14:dataValidation>
        <x14:dataValidation type="list" allowBlank="1" showInputMessage="1" showErrorMessage="1" xr:uid="{00000000-0002-0000-0000-000005000000}">
          <x14:formula1>
            <xm:f>Lists!$C$2:$C$3</xm:f>
          </x14:formula1>
          <xm:sqref>E9:E63</xm:sqref>
        </x14:dataValidation>
        <x14:dataValidation type="list" allowBlank="1" showInputMessage="1" showErrorMessage="1" xr:uid="{00000000-0002-0000-0000-000007000000}">
          <x14:formula1>
            <xm:f>Lists!$E$2:$E$5</xm:f>
          </x14:formula1>
          <xm:sqref>H9:H63</xm:sqref>
        </x14:dataValidation>
        <x14:dataValidation type="list" allowBlank="1" showInputMessage="1" showErrorMessage="1" xr:uid="{00000000-0002-0000-0000-000008000000}">
          <x14:formula1>
            <xm:f>Lists!$F$2:$F$4</xm:f>
          </x14:formula1>
          <xm:sqref>I9:I63</xm:sqref>
        </x14:dataValidation>
        <x14:dataValidation type="list" errorStyle="information" allowBlank="1" showInputMessage="1" showErrorMessage="1" errorTitle="Residual owner" error="N/A for Opportunity" xr:uid="{00000000-0002-0000-0000-000009000000}">
          <x14:formula1>
            <xm:f>Lists!$H$2:$H$4</xm:f>
          </x14:formula1>
          <xm:sqref>K9:K63</xm:sqref>
        </x14:dataValidation>
        <x14:dataValidation type="list" allowBlank="1" showInputMessage="1" showErrorMessage="1" xr:uid="{00000000-0002-0000-0000-00000A000000}">
          <x14:formula1>
            <xm:f>Lists!$B$2:$B$4</xm:f>
          </x14:formula1>
          <xm:sqref>C9:C63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"/>
  <sheetViews>
    <sheetView workbookViewId="0">
      <selection activeCell="C19" sqref="C19"/>
    </sheetView>
  </sheetViews>
  <sheetFormatPr defaultRowHeight="12.75" x14ac:dyDescent="0.2"/>
  <cols>
    <col min="1" max="1" width="16" bestFit="1" customWidth="1"/>
    <col min="2" max="2" width="16" customWidth="1"/>
    <col min="4" max="4" width="34.28515625" bestFit="1" customWidth="1"/>
    <col min="5" max="5" width="29.42578125" bestFit="1" customWidth="1"/>
    <col min="6" max="6" width="24.42578125" bestFit="1" customWidth="1"/>
    <col min="7" max="7" width="13.7109375" bestFit="1" customWidth="1"/>
    <col min="8" max="8" width="17.5703125" bestFit="1" customWidth="1"/>
    <col min="9" max="9" width="12.28515625" bestFit="1" customWidth="1"/>
    <col min="10" max="10" width="17.5703125" bestFit="1" customWidth="1"/>
    <col min="11" max="11" width="18.85546875" bestFit="1" customWidth="1"/>
  </cols>
  <sheetData>
    <row r="1" spans="1:11" x14ac:dyDescent="0.2">
      <c r="A1" t="s">
        <v>29</v>
      </c>
      <c r="B1" t="s">
        <v>33</v>
      </c>
      <c r="C1" t="s">
        <v>2</v>
      </c>
      <c r="D1" t="s">
        <v>18</v>
      </c>
      <c r="E1" t="s">
        <v>10</v>
      </c>
      <c r="F1" t="s">
        <v>3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</row>
    <row r="2" spans="1:11" x14ac:dyDescent="0.2">
      <c r="A2" t="s">
        <v>28</v>
      </c>
      <c r="B2">
        <v>1</v>
      </c>
      <c r="C2" t="s">
        <v>4</v>
      </c>
      <c r="D2" t="s">
        <v>8</v>
      </c>
      <c r="E2" t="s">
        <v>8</v>
      </c>
      <c r="F2" t="s">
        <v>5</v>
      </c>
      <c r="H2" t="s">
        <v>5</v>
      </c>
    </row>
    <row r="3" spans="1:11" x14ac:dyDescent="0.2">
      <c r="A3" t="s">
        <v>6</v>
      </c>
      <c r="B3">
        <v>2</v>
      </c>
      <c r="C3" t="s">
        <v>7</v>
      </c>
      <c r="D3" t="s">
        <v>0</v>
      </c>
      <c r="E3" t="s">
        <v>0</v>
      </c>
      <c r="F3" t="s">
        <v>11</v>
      </c>
      <c r="H3" t="s">
        <v>11</v>
      </c>
    </row>
    <row r="4" spans="1:11" x14ac:dyDescent="0.2">
      <c r="B4">
        <v>3</v>
      </c>
      <c r="D4" t="s">
        <v>1</v>
      </c>
      <c r="E4" t="s">
        <v>1</v>
      </c>
      <c r="F4" t="s">
        <v>12</v>
      </c>
      <c r="H4" t="s">
        <v>12</v>
      </c>
    </row>
    <row r="5" spans="1:11" x14ac:dyDescent="0.2">
      <c r="D5" t="s">
        <v>9</v>
      </c>
      <c r="E5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a0675102-c34b-4ae4-b9f4-6e2d6bbe622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0467C02CFBB4CAF77D68F1DAF3BF6" ma:contentTypeVersion="14" ma:contentTypeDescription="Create a new document." ma:contentTypeScope="" ma:versionID="73c2f6829438c6e0bd6ba8722ffea386">
  <xsd:schema xmlns:xsd="http://www.w3.org/2001/XMLSchema" xmlns:xs="http://www.w3.org/2001/XMLSchema" xmlns:p="http://schemas.microsoft.com/office/2006/metadata/properties" xmlns:ns2="a0675102-c34b-4ae4-b9f4-6e2d6bbe6228" xmlns:ns3="f62fdcad-9868-4102-bd18-90c7436d4172" targetNamespace="http://schemas.microsoft.com/office/2006/metadata/properties" ma:root="true" ma:fieldsID="2c5ea9653a8e4ecabba9750bcbef4191" ns2:_="" ns3:_="">
    <xsd:import namespace="a0675102-c34b-4ae4-b9f4-6e2d6bbe6228"/>
    <xsd:import namespace="f62fdcad-9868-4102-bd18-90c7436d41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Descrip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75102-c34b-4ae4-b9f4-6e2d6bbe6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" ma:index="2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dcad-9868-4102-bd18-90c7436d41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35A45B-0E6C-46CD-AE72-A95D07955A84}">
  <ds:schemaRefs>
    <ds:schemaRef ds:uri="http://purl.org/dc/elements/1.1/"/>
    <ds:schemaRef ds:uri="http://schemas.microsoft.com/office/infopath/2007/PartnerControls"/>
    <ds:schemaRef ds:uri="a0675102-c34b-4ae4-b9f4-6e2d6bbe6228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f62fdcad-9868-4102-bd18-90c7436d417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877CB39-7722-4D21-84A4-1F8BE65CF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75102-c34b-4ae4-b9f4-6e2d6bbe6228"/>
    <ds:schemaRef ds:uri="f62fdcad-9868-4102-bd18-90c7436d4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8F609A-0176-43C2-AD47-82AD75E11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mike@wessexrt.org.uk</dc:creator>
  <cp:lastModifiedBy>Tim Jacklin</cp:lastModifiedBy>
  <cp:lastPrinted>2021-01-26T08:35:55Z</cp:lastPrinted>
  <dcterms:created xsi:type="dcterms:W3CDTF">2019-11-21T10:56:29Z</dcterms:created>
  <dcterms:modified xsi:type="dcterms:W3CDTF">2022-05-09T14:19:40Z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0x01010024F0467C02CFBB4CAF77D68F1DAF3BF6</vt:lpwstr>
  </property>
</Properties>
</file>